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600010873\OneDrive - Philips Lighting\Philips Lighting\Projects and campaigns\34. Corporate\5. Press releases\5. Repurchase press releases\28052018\"/>
    </mc:Choice>
  </mc:AlternateContent>
  <xr:revisionPtr revIDLastSave="0" documentId="13_ncr:1_{9A272BFA-C932-4DFF-B5CD-9BCBC9E5ED94}" xr6:coauthVersionLast="32" xr6:coauthVersionMax="32" xr10:uidLastSave="{00000000-0000-0000-0000-000000000000}"/>
  <bookViews>
    <workbookView xWindow="0" yWindow="0" windowWidth="19200" windowHeight="7050" xr2:uid="{00000000-000D-0000-FFFF-FFFF00000000}"/>
  </bookViews>
  <sheets>
    <sheet name="Signify- share buyback" sheetId="1" r:id="rId1"/>
  </sheets>
  <definedNames>
    <definedName name="_xlnm._FilterDatabase" localSheetId="0" hidden="1">'Signify- share buyback'!$B$40:$E$40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23" i="1" l="1"/>
  <c r="E22" i="1"/>
  <c r="E21" i="1"/>
  <c r="E20" i="1"/>
  <c r="C19" i="1"/>
  <c r="E19" i="1" l="1"/>
  <c r="D19" i="1" l="1"/>
  <c r="C33" i="1"/>
  <c r="C40" i="1"/>
  <c r="C17" i="1" s="1"/>
  <c r="E34" i="1"/>
  <c r="E43" i="1"/>
  <c r="E42" i="1"/>
  <c r="E41" i="1"/>
  <c r="E33" i="1" l="1"/>
  <c r="D33" i="1" s="1"/>
  <c r="E40" i="1"/>
  <c r="E17" i="1" s="1"/>
  <c r="D40" i="1" l="1"/>
  <c r="D17" i="1"/>
</calcChain>
</file>

<file path=xl/sharedStrings.xml><?xml version="1.0" encoding="utf-8"?>
<sst xmlns="http://schemas.openxmlformats.org/spreadsheetml/2006/main" count="14" uniqueCount="14">
  <si>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</si>
  <si>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</si>
  <si>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</si>
  <si>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</si>
  <si>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</si>
  <si>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</si>
  <si>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Total</t>
  </si>
  <si>
    <t>Share buyback program</t>
  </si>
  <si>
    <t>Total 2 May / 4 May</t>
  </si>
  <si>
    <t>Total 7 May / 11 May</t>
  </si>
  <si>
    <t>Signify N.V. share buyback program</t>
  </si>
  <si>
    <t>Percentage of programme completed as of 25-May-2018</t>
  </si>
  <si>
    <t>Total 22 May / 25 May</t>
  </si>
  <si>
    <t>Total 14 May / 21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</si>
</sst>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[$EUR]\ #,##0"/>
    <numFmt numFmtId="167" formatCode="[$-409]dd\-mmm\-yy;@"/>
    <numFmt numFmtId="168" formatCode="[$-413]d\-mmm\-yy;@"/>
    <numFmt numFmtId="169" formatCode="[$€-413]\ #,##0.00"/>
    <numFmt numFmtId="170" formatCode="_(* #,##0_);_(* \(#,##0\);_(* &quot;-&quot;??_);_(@_)"/>
    <numFmt numFmtId="171" formatCode="[$EUR]\ #,##0.00"/>
    <numFmt numFmtId="172" formatCode="[$-409]d\-mmm\-yy;@"/>
    <numFmt numFmtId="173" formatCode="[$EUR]\ #,##0.0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rgb="FF19E19E"/>
      <name val="Calibri"/>
      <family val="2"/>
    </font>
    <font>
      <sz val="11"/>
      <color rgb="FF19E19E"/>
      <name val="Calibri"/>
      <family val="2"/>
    </font>
    <font>
      <b/>
      <sz val="12"/>
      <color rgb="FF19E19E"/>
      <name val="Calibri"/>
      <family val="2"/>
    </font>
    <font>
      <sz val="9"/>
      <color rgb="FF19E19E"/>
      <name val="Calibri"/>
      <family val="2"/>
    </font>
    <font>
      <b/>
      <sz val="12"/>
      <color rgb="FF0070C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rgb="FF3C3C41"/>
      <name val="Calibri"/>
      <family val="2"/>
    </font>
    <font>
      <b/>
      <sz val="10"/>
      <color rgb="FF3C3C41"/>
      <name val="Calibri"/>
      <family val="2"/>
    </font>
    <font>
      <sz val="10"/>
      <color rgb="FF3C3C4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C3C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19E19E"/>
      </top>
      <bottom style="thin">
        <color rgb="FF19E19E"/>
      </bottom>
      <diagonal/>
    </border>
    <border>
      <left/>
      <right/>
      <top/>
      <bottom style="thin">
        <color rgb="FF19E19E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165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7" fillId="33" borderId="0" xfId="0" applyFont="1" applyFill="1" applyBorder="1" applyAlignment="1"/>
    <xf numFmtId="171" fontId="6" fillId="33" borderId="0" xfId="0" applyNumberFormat="1" applyFont="1" applyFill="1"/>
    <xf numFmtId="166" fontId="6" fillId="33" borderId="0" xfId="0" applyNumberFormat="1" applyFont="1" applyFill="1"/>
    <xf numFmtId="43" fontId="0" fillId="33" borderId="0" xfId="169" applyFont="1" applyFill="1"/>
    <xf numFmtId="0" fontId="0" fillId="34" borderId="0" xfId="0" applyFill="1"/>
    <xf numFmtId="0" fontId="6" fillId="0" borderId="0" xfId="0" applyFont="1" applyFill="1" applyAlignment="1"/>
    <xf numFmtId="0" fontId="26" fillId="33" borderId="0" xfId="0" applyFont="1" applyFill="1" applyAlignment="1"/>
    <xf numFmtId="0" fontId="27" fillId="33" borderId="0" xfId="0" applyFont="1" applyFill="1"/>
    <xf numFmtId="0" fontId="28" fillId="33" borderId="0" xfId="0" applyFont="1" applyFill="1"/>
    <xf numFmtId="0" fontId="29" fillId="33" borderId="0" xfId="0" applyFont="1" applyFill="1"/>
    <xf numFmtId="168" fontId="28" fillId="33" borderId="11" xfId="0" applyNumberFormat="1" applyFont="1" applyFill="1" applyBorder="1" applyAlignment="1">
      <alignment horizontal="left" vertical="top" wrapText="1"/>
    </xf>
    <xf numFmtId="168" fontId="30" fillId="33" borderId="10" xfId="0" applyNumberFormat="1" applyFont="1" applyFill="1" applyBorder="1" applyAlignment="1">
      <alignment horizontal="left" vertical="top" wrapText="1"/>
    </xf>
    <xf numFmtId="172" fontId="32" fillId="33" borderId="14" xfId="0" applyNumberFormat="1" applyFont="1" applyFill="1" applyBorder="1" applyAlignment="1">
      <alignment horizontal="center"/>
    </xf>
    <xf numFmtId="0" fontId="33" fillId="33" borderId="0" xfId="0" applyFont="1" applyFill="1"/>
    <xf numFmtId="170" fontId="33" fillId="33" borderId="0" xfId="169" applyNumberFormat="1" applyFont="1" applyFill="1"/>
    <xf numFmtId="167" fontId="33" fillId="33" borderId="0" xfId="3" applyNumberFormat="1" applyFont="1" applyFill="1" applyAlignment="1">
      <alignment horizontal="right"/>
    </xf>
    <xf numFmtId="172" fontId="34" fillId="33" borderId="13" xfId="0" applyNumberFormat="1" applyFont="1" applyFill="1" applyBorder="1" applyAlignment="1">
      <alignment horizontal="left"/>
    </xf>
    <xf numFmtId="172" fontId="35" fillId="33" borderId="0" xfId="0" applyNumberFormat="1" applyFont="1" applyFill="1" applyBorder="1" applyAlignment="1">
      <alignment horizontal="left"/>
    </xf>
    <xf numFmtId="172" fontId="35" fillId="33" borderId="14" xfId="0" applyNumberFormat="1" applyFont="1" applyFill="1" applyBorder="1" applyAlignment="1">
      <alignment horizontal="left"/>
    </xf>
    <xf numFmtId="3" fontId="28" fillId="33" borderId="12" xfId="0" applyNumberFormat="1" applyFont="1" applyFill="1" applyBorder="1" applyAlignment="1">
      <alignment horizontal="left" vertical="top" wrapText="1"/>
    </xf>
    <xf numFmtId="3" fontId="30" fillId="33" borderId="10" xfId="0" applyNumberFormat="1" applyFont="1" applyFill="1" applyBorder="1" applyAlignment="1">
      <alignment horizontal="left" vertical="top" wrapText="1"/>
    </xf>
    <xf numFmtId="170" fontId="34" fillId="33" borderId="13" xfId="2" applyNumberFormat="1" applyFont="1" applyFill="1" applyBorder="1" applyAlignment="1">
      <alignment horizontal="left" vertical="center"/>
    </xf>
    <xf numFmtId="170" fontId="35" fillId="33" borderId="0" xfId="2" applyNumberFormat="1" applyFont="1" applyFill="1" applyBorder="1" applyAlignment="1">
      <alignment horizontal="left" vertical="center"/>
    </xf>
    <xf numFmtId="170" fontId="35" fillId="33" borderId="14" xfId="2" applyNumberFormat="1" applyFont="1" applyFill="1" applyBorder="1" applyAlignment="1">
      <alignment horizontal="left" vertical="center"/>
    </xf>
    <xf numFmtId="170" fontId="34" fillId="33" borderId="14" xfId="2" applyNumberFormat="1" applyFont="1" applyFill="1" applyBorder="1" applyAlignment="1">
      <alignment horizontal="left" vertical="center"/>
    </xf>
    <xf numFmtId="0" fontId="28" fillId="33" borderId="12" xfId="0" applyFont="1" applyFill="1" applyBorder="1" applyAlignment="1">
      <alignment horizontal="left" vertical="top" wrapText="1"/>
    </xf>
    <xf numFmtId="0" fontId="30" fillId="33" borderId="10" xfId="0" applyFont="1" applyFill="1" applyBorder="1" applyAlignment="1">
      <alignment horizontal="left" vertical="top" wrapText="1"/>
    </xf>
    <xf numFmtId="171" fontId="34" fillId="33" borderId="13" xfId="0" applyNumberFormat="1" applyFont="1" applyFill="1" applyBorder="1" applyAlignment="1">
      <alignment horizontal="left" vertical="center"/>
    </xf>
    <xf numFmtId="171" fontId="35" fillId="33" borderId="0" xfId="0" applyNumberFormat="1" applyFont="1" applyFill="1" applyBorder="1" applyAlignment="1">
      <alignment horizontal="left" vertical="center"/>
    </xf>
    <xf numFmtId="173" fontId="35" fillId="33" borderId="14" xfId="0" applyNumberFormat="1" applyFont="1" applyFill="1" applyBorder="1" applyAlignment="1">
      <alignment horizontal="left" vertical="center"/>
    </xf>
    <xf numFmtId="169" fontId="28" fillId="33" borderId="12" xfId="0" applyNumberFormat="1" applyFont="1" applyFill="1" applyBorder="1" applyAlignment="1">
      <alignment horizontal="left" vertical="top" wrapText="1"/>
    </xf>
    <xf numFmtId="169" fontId="30" fillId="33" borderId="10" xfId="0" applyNumberFormat="1" applyFont="1" applyFill="1" applyBorder="1" applyAlignment="1">
      <alignment horizontal="left" vertical="top" wrapText="1"/>
    </xf>
    <xf numFmtId="171" fontId="35" fillId="33" borderId="14" xfId="0" applyNumberFormat="1" applyFont="1" applyFill="1" applyBorder="1" applyAlignment="1">
      <alignment horizontal="left" vertical="center"/>
    </xf>
    <xf numFmtId="171" fontId="34" fillId="33" borderId="14" xfId="0" applyNumberFormat="1" applyFont="1" applyFill="1" applyBorder="1" applyAlignment="1">
      <alignment horizontal="left" vertical="center"/>
    </xf>
    <xf numFmtId="173" fontId="32" fillId="33" borderId="14" xfId="0" applyNumberFormat="1" applyFont="1" applyFill="1" applyBorder="1" applyAlignment="1">
      <alignment horizontal="left" vertical="center"/>
    </xf>
    <xf numFmtId="171" fontId="32" fillId="33" borderId="14" xfId="0" applyNumberFormat="1" applyFont="1" applyFill="1" applyBorder="1" applyAlignment="1">
      <alignment horizontal="left" vertical="center"/>
    </xf>
    <xf numFmtId="168" fontId="31" fillId="33" borderId="15" xfId="0" applyNumberFormat="1" applyFont="1" applyFill="1" applyBorder="1"/>
    <xf numFmtId="171" fontId="31" fillId="33" borderId="15" xfId="0" applyNumberFormat="1" applyFont="1" applyFill="1" applyBorder="1" applyAlignment="1">
      <alignment horizontal="left"/>
    </xf>
    <xf numFmtId="0" fontId="0" fillId="34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27" fillId="33" borderId="0" xfId="0" applyFont="1" applyFill="1" applyAlignment="1">
      <alignment horizontal="left"/>
    </xf>
    <xf numFmtId="0" fontId="29" fillId="33" borderId="0" xfId="0" applyFont="1" applyFill="1" applyAlignment="1">
      <alignment horizontal="left"/>
    </xf>
    <xf numFmtId="0" fontId="33" fillId="33" borderId="0" xfId="0" applyFont="1" applyFill="1" applyAlignment="1">
      <alignment horizontal="left"/>
    </xf>
    <xf numFmtId="3" fontId="31" fillId="33" borderId="15" xfId="0" applyNumberFormat="1" applyFont="1" applyFill="1" applyBorder="1" applyAlignment="1">
      <alignment horizontal="left"/>
    </xf>
    <xf numFmtId="170" fontId="32" fillId="33" borderId="14" xfId="2" applyNumberFormat="1" applyFont="1" applyFill="1" applyBorder="1" applyAlignment="1">
      <alignment horizontal="left" vertical="center"/>
    </xf>
    <xf numFmtId="0" fontId="0" fillId="33" borderId="0" xfId="0" applyFill="1" applyAlignment="1">
      <alignment horizontal="left"/>
    </xf>
    <xf numFmtId="168" fontId="31" fillId="33" borderId="0" xfId="0" applyNumberFormat="1" applyFont="1" applyFill="1" applyBorder="1"/>
    <xf numFmtId="3" fontId="31" fillId="33" borderId="0" xfId="0" applyNumberFormat="1" applyFont="1" applyFill="1" applyBorder="1" applyAlignment="1">
      <alignment horizontal="left"/>
    </xf>
    <xf numFmtId="171" fontId="31" fillId="33" borderId="0" xfId="0" applyNumberFormat="1" applyFont="1" applyFill="1" applyBorder="1" applyAlignment="1">
      <alignment horizontal="left"/>
    </xf>
    <xf numFmtId="9" fontId="33" fillId="33" borderId="0" xfId="1" applyNumberFormat="1" applyFont="1" applyFill="1" applyAlignment="1">
      <alignment horizontal="right"/>
    </xf>
  </cellXfs>
  <cellStyles count="170">
    <cellStyle name="% 2" xfId="4" xr:uid="{00000000-0005-0000-0000-000000000000}"/>
    <cellStyle name="20% - Accent1 2" xfId="120" xr:uid="{00000000-0005-0000-0000-000001000000}"/>
    <cellStyle name="20% - Accent2 2" xfId="121" xr:uid="{00000000-0005-0000-0000-000002000000}"/>
    <cellStyle name="20% - Accent3 2" xfId="122" xr:uid="{00000000-0005-0000-0000-000003000000}"/>
    <cellStyle name="20% - Accent4 2" xfId="123" xr:uid="{00000000-0005-0000-0000-000004000000}"/>
    <cellStyle name="20% - Accent5 2" xfId="124" xr:uid="{00000000-0005-0000-0000-000005000000}"/>
    <cellStyle name="20% - Accent6 2" xfId="125" xr:uid="{00000000-0005-0000-0000-000006000000}"/>
    <cellStyle name="40% - Accent1 2" xfId="126" xr:uid="{00000000-0005-0000-0000-000007000000}"/>
    <cellStyle name="40% - Accent2 2" xfId="127" xr:uid="{00000000-0005-0000-0000-000008000000}"/>
    <cellStyle name="40% - Accent3 2" xfId="128" xr:uid="{00000000-0005-0000-0000-000009000000}"/>
    <cellStyle name="40% - Accent4 2" xfId="129" xr:uid="{00000000-0005-0000-0000-00000A000000}"/>
    <cellStyle name="40% - Accent5 2" xfId="130" xr:uid="{00000000-0005-0000-0000-00000B000000}"/>
    <cellStyle name="40% - Accent6 2" xfId="131" xr:uid="{00000000-0005-0000-0000-00000C000000}"/>
    <cellStyle name="60% - Accent1 2" xfId="132" xr:uid="{00000000-0005-0000-0000-00000D000000}"/>
    <cellStyle name="60% - Accent2 2" xfId="133" xr:uid="{00000000-0005-0000-0000-00000E000000}"/>
    <cellStyle name="60% - Accent3 2" xfId="134" xr:uid="{00000000-0005-0000-0000-00000F000000}"/>
    <cellStyle name="60% - Accent4 2" xfId="135" xr:uid="{00000000-0005-0000-0000-000010000000}"/>
    <cellStyle name="60% - Accent5 2" xfId="136" xr:uid="{00000000-0005-0000-0000-000011000000}"/>
    <cellStyle name="60% - Accent6 2" xfId="137" xr:uid="{00000000-0005-0000-0000-000012000000}"/>
    <cellStyle name="Accent1 2" xfId="138" xr:uid="{00000000-0005-0000-0000-000013000000}"/>
    <cellStyle name="Accent2 2" xfId="139" xr:uid="{00000000-0005-0000-0000-000014000000}"/>
    <cellStyle name="Accent3 2" xfId="140" xr:uid="{00000000-0005-0000-0000-000015000000}"/>
    <cellStyle name="Accent4 2" xfId="141" xr:uid="{00000000-0005-0000-0000-000016000000}"/>
    <cellStyle name="Accent5 2" xfId="142" xr:uid="{00000000-0005-0000-0000-000017000000}"/>
    <cellStyle name="Accent6 2" xfId="143" xr:uid="{00000000-0005-0000-0000-000018000000}"/>
    <cellStyle name="Bad 2" xfId="144" xr:uid="{00000000-0005-0000-0000-000019000000}"/>
    <cellStyle name="Calculation 2" xfId="145" xr:uid="{00000000-0005-0000-0000-00001A000000}"/>
    <cellStyle name="Check Cell 2" xfId="146" xr:uid="{00000000-0005-0000-0000-00001B000000}"/>
    <cellStyle name="Comma" xfId="169" builtinId="3"/>
    <cellStyle name="Comma 2" xfId="5" xr:uid="{00000000-0005-0000-0000-00001D000000}"/>
    <cellStyle name="Comma 2 10" xfId="12" xr:uid="{00000000-0005-0000-0000-00001E000000}"/>
    <cellStyle name="Comma 2 11" xfId="13" xr:uid="{00000000-0005-0000-0000-00001F000000}"/>
    <cellStyle name="Comma 2 12" xfId="14" xr:uid="{00000000-0005-0000-0000-000020000000}"/>
    <cellStyle name="Comma 2 13" xfId="15" xr:uid="{00000000-0005-0000-0000-000021000000}"/>
    <cellStyle name="Comma 2 14" xfId="16" xr:uid="{00000000-0005-0000-0000-000022000000}"/>
    <cellStyle name="Comma 2 15" xfId="17" xr:uid="{00000000-0005-0000-0000-000023000000}"/>
    <cellStyle name="Comma 2 16" xfId="18" xr:uid="{00000000-0005-0000-0000-000024000000}"/>
    <cellStyle name="Comma 2 17" xfId="19" xr:uid="{00000000-0005-0000-0000-000025000000}"/>
    <cellStyle name="Comma 2 18" xfId="20" xr:uid="{00000000-0005-0000-0000-000026000000}"/>
    <cellStyle name="Comma 2 19" xfId="21" xr:uid="{00000000-0005-0000-0000-000027000000}"/>
    <cellStyle name="Comma 2 2" xfId="9" xr:uid="{00000000-0005-0000-0000-000028000000}"/>
    <cellStyle name="Comma 2 2 2" xfId="119" xr:uid="{00000000-0005-0000-0000-000029000000}"/>
    <cellStyle name="Comma 2 2 3" xfId="147" xr:uid="{00000000-0005-0000-0000-00002A000000}"/>
    <cellStyle name="Comma 2 20" xfId="22" xr:uid="{00000000-0005-0000-0000-00002B000000}"/>
    <cellStyle name="Comma 2 21" xfId="23" xr:uid="{00000000-0005-0000-0000-00002C000000}"/>
    <cellStyle name="Comma 2 22" xfId="24" xr:uid="{00000000-0005-0000-0000-00002D000000}"/>
    <cellStyle name="Comma 2 23" xfId="25" xr:uid="{00000000-0005-0000-0000-00002E000000}"/>
    <cellStyle name="Comma 2 24" xfId="26" xr:uid="{00000000-0005-0000-0000-00002F000000}"/>
    <cellStyle name="Comma 2 25" xfId="27" xr:uid="{00000000-0005-0000-0000-000030000000}"/>
    <cellStyle name="Comma 2 26" xfId="28" xr:uid="{00000000-0005-0000-0000-000031000000}"/>
    <cellStyle name="Comma 2 27" xfId="29" xr:uid="{00000000-0005-0000-0000-000032000000}"/>
    <cellStyle name="Comma 2 28" xfId="8" xr:uid="{00000000-0005-0000-0000-000033000000}"/>
    <cellStyle name="Comma 2 3" xfId="30" xr:uid="{00000000-0005-0000-0000-000034000000}"/>
    <cellStyle name="Comma 2 4" xfId="31" xr:uid="{00000000-0005-0000-0000-000035000000}"/>
    <cellStyle name="Comma 2 5" xfId="32" xr:uid="{00000000-0005-0000-0000-000036000000}"/>
    <cellStyle name="Comma 2 6" xfId="33" xr:uid="{00000000-0005-0000-0000-000037000000}"/>
    <cellStyle name="Comma 2 7" xfId="34" xr:uid="{00000000-0005-0000-0000-000038000000}"/>
    <cellStyle name="Comma 2 8" xfId="35" xr:uid="{00000000-0005-0000-0000-000039000000}"/>
    <cellStyle name="Comma 2 9" xfId="36" xr:uid="{00000000-0005-0000-0000-00003A000000}"/>
    <cellStyle name="Comma 3" xfId="116" xr:uid="{00000000-0005-0000-0000-00003B000000}"/>
    <cellStyle name="Comma 4" xfId="148" xr:uid="{00000000-0005-0000-0000-00003C000000}"/>
    <cellStyle name="Comma 5" xfId="7" xr:uid="{00000000-0005-0000-0000-00003D000000}"/>
    <cellStyle name="Comma 6" xfId="2" xr:uid="{00000000-0005-0000-0000-00003E000000}"/>
    <cellStyle name="Currency 2" xfId="149" xr:uid="{00000000-0005-0000-0000-00003F000000}"/>
    <cellStyle name="Currency 3" xfId="115" xr:uid="{00000000-0005-0000-0000-000040000000}"/>
    <cellStyle name="Explanatory Text 2" xfId="150" xr:uid="{00000000-0005-0000-0000-000041000000}"/>
    <cellStyle name="Good 2" xfId="151" xr:uid="{00000000-0005-0000-0000-000042000000}"/>
    <cellStyle name="Heading 1 2" xfId="152" xr:uid="{00000000-0005-0000-0000-000043000000}"/>
    <cellStyle name="Heading 2 2" xfId="153" xr:uid="{00000000-0005-0000-0000-000044000000}"/>
    <cellStyle name="Heading 3 2" xfId="154" xr:uid="{00000000-0005-0000-0000-000045000000}"/>
    <cellStyle name="Heading 4 2" xfId="155" xr:uid="{00000000-0005-0000-0000-000046000000}"/>
    <cellStyle name="Hyperlink 2" xfId="156" xr:uid="{00000000-0005-0000-0000-000047000000}"/>
    <cellStyle name="Input 2" xfId="157" xr:uid="{00000000-0005-0000-0000-000048000000}"/>
    <cellStyle name="Linked Cell 2" xfId="158" xr:uid="{00000000-0005-0000-0000-000049000000}"/>
    <cellStyle name="Neutral 2" xfId="159" xr:uid="{00000000-0005-0000-0000-00004A000000}"/>
    <cellStyle name="Normal" xfId="0" builtinId="0"/>
    <cellStyle name="Normal 2" xfId="3" xr:uid="{00000000-0005-0000-0000-00004C000000}"/>
    <cellStyle name="Normal 2 10" xfId="37" xr:uid="{00000000-0005-0000-0000-00004D000000}"/>
    <cellStyle name="Normal 2 11" xfId="38" xr:uid="{00000000-0005-0000-0000-00004E000000}"/>
    <cellStyle name="Normal 2 12" xfId="39" xr:uid="{00000000-0005-0000-0000-00004F000000}"/>
    <cellStyle name="Normal 2 13" xfId="40" xr:uid="{00000000-0005-0000-0000-000050000000}"/>
    <cellStyle name="Normal 2 14" xfId="41" xr:uid="{00000000-0005-0000-0000-000051000000}"/>
    <cellStyle name="Normal 2 15" xfId="42" xr:uid="{00000000-0005-0000-0000-000052000000}"/>
    <cellStyle name="Normal 2 16" xfId="43" xr:uid="{00000000-0005-0000-0000-000053000000}"/>
    <cellStyle name="Normal 2 17" xfId="44" xr:uid="{00000000-0005-0000-0000-000054000000}"/>
    <cellStyle name="Normal 2 18" xfId="45" xr:uid="{00000000-0005-0000-0000-000055000000}"/>
    <cellStyle name="Normal 2 19" xfId="46" xr:uid="{00000000-0005-0000-0000-000056000000}"/>
    <cellStyle name="Normal 2 2" xfId="47" xr:uid="{00000000-0005-0000-0000-000057000000}"/>
    <cellStyle name="Normal 2 2 2" xfId="118" xr:uid="{00000000-0005-0000-0000-000058000000}"/>
    <cellStyle name="Normal 2 20" xfId="48" xr:uid="{00000000-0005-0000-0000-000059000000}"/>
    <cellStyle name="Normal 2 21" xfId="49" xr:uid="{00000000-0005-0000-0000-00005A000000}"/>
    <cellStyle name="Normal 2 22" xfId="50" xr:uid="{00000000-0005-0000-0000-00005B000000}"/>
    <cellStyle name="Normal 2 23" xfId="51" xr:uid="{00000000-0005-0000-0000-00005C000000}"/>
    <cellStyle name="Normal 2 24" xfId="52" xr:uid="{00000000-0005-0000-0000-00005D000000}"/>
    <cellStyle name="Normal 2 25" xfId="53" xr:uid="{00000000-0005-0000-0000-00005E000000}"/>
    <cellStyle name="Normal 2 3" xfId="6" xr:uid="{00000000-0005-0000-0000-00005F000000}"/>
    <cellStyle name="Normal 2 3 2" xfId="54" xr:uid="{00000000-0005-0000-0000-000060000000}"/>
    <cellStyle name="Normal 2 4" xfId="55" xr:uid="{00000000-0005-0000-0000-000061000000}"/>
    <cellStyle name="Normal 2 5" xfId="56" xr:uid="{00000000-0005-0000-0000-000062000000}"/>
    <cellStyle name="Normal 2 6" xfId="57" xr:uid="{00000000-0005-0000-0000-000063000000}"/>
    <cellStyle name="Normal 2 7" xfId="58" xr:uid="{00000000-0005-0000-0000-000064000000}"/>
    <cellStyle name="Normal 2 8" xfId="59" xr:uid="{00000000-0005-0000-0000-000065000000}"/>
    <cellStyle name="Normal 2 9" xfId="60" xr:uid="{00000000-0005-0000-0000-000066000000}"/>
    <cellStyle name="Normal 3" xfId="61" xr:uid="{00000000-0005-0000-0000-000067000000}"/>
    <cellStyle name="Normal 3 10" xfId="62" xr:uid="{00000000-0005-0000-0000-000068000000}"/>
    <cellStyle name="Normal 3 11" xfId="63" xr:uid="{00000000-0005-0000-0000-000069000000}"/>
    <cellStyle name="Normal 3 12" xfId="64" xr:uid="{00000000-0005-0000-0000-00006A000000}"/>
    <cellStyle name="Normal 3 13" xfId="65" xr:uid="{00000000-0005-0000-0000-00006B000000}"/>
    <cellStyle name="Normal 3 14" xfId="66" xr:uid="{00000000-0005-0000-0000-00006C000000}"/>
    <cellStyle name="Normal 3 15" xfId="67" xr:uid="{00000000-0005-0000-0000-00006D000000}"/>
    <cellStyle name="Normal 3 16" xfId="68" xr:uid="{00000000-0005-0000-0000-00006E000000}"/>
    <cellStyle name="Normal 3 17" xfId="69" xr:uid="{00000000-0005-0000-0000-00006F000000}"/>
    <cellStyle name="Normal 3 18" xfId="70" xr:uid="{00000000-0005-0000-0000-000070000000}"/>
    <cellStyle name="Normal 3 19" xfId="71" xr:uid="{00000000-0005-0000-0000-000071000000}"/>
    <cellStyle name="Normal 3 2" xfId="72" xr:uid="{00000000-0005-0000-0000-000072000000}"/>
    <cellStyle name="Normal 3 2 2" xfId="117" xr:uid="{00000000-0005-0000-0000-000073000000}"/>
    <cellStyle name="Normal 3 20" xfId="73" xr:uid="{00000000-0005-0000-0000-000074000000}"/>
    <cellStyle name="Normal 3 21" xfId="74" xr:uid="{00000000-0005-0000-0000-000075000000}"/>
    <cellStyle name="Normal 3 22" xfId="75" xr:uid="{00000000-0005-0000-0000-000076000000}"/>
    <cellStyle name="Normal 3 23" xfId="76" xr:uid="{00000000-0005-0000-0000-000077000000}"/>
    <cellStyle name="Normal 3 24" xfId="77" xr:uid="{00000000-0005-0000-0000-000078000000}"/>
    <cellStyle name="Normal 3 25" xfId="78" xr:uid="{00000000-0005-0000-0000-000079000000}"/>
    <cellStyle name="Normal 3 3" xfId="79" xr:uid="{00000000-0005-0000-0000-00007A000000}"/>
    <cellStyle name="Normal 3 4" xfId="80" xr:uid="{00000000-0005-0000-0000-00007B000000}"/>
    <cellStyle name="Normal 3 5" xfId="81" xr:uid="{00000000-0005-0000-0000-00007C000000}"/>
    <cellStyle name="Normal 3 6" xfId="82" xr:uid="{00000000-0005-0000-0000-00007D000000}"/>
    <cellStyle name="Normal 3 7" xfId="83" xr:uid="{00000000-0005-0000-0000-00007E000000}"/>
    <cellStyle name="Normal 3 8" xfId="84" xr:uid="{00000000-0005-0000-0000-00007F000000}"/>
    <cellStyle name="Normal 3 9" xfId="85" xr:uid="{00000000-0005-0000-0000-000080000000}"/>
    <cellStyle name="Normal 4" xfId="86" xr:uid="{00000000-0005-0000-0000-000081000000}"/>
    <cellStyle name="Normal 4 10" xfId="87" xr:uid="{00000000-0005-0000-0000-000082000000}"/>
    <cellStyle name="Normal 4 11" xfId="88" xr:uid="{00000000-0005-0000-0000-000083000000}"/>
    <cellStyle name="Normal 4 12" xfId="89" xr:uid="{00000000-0005-0000-0000-000084000000}"/>
    <cellStyle name="Normal 4 13" xfId="90" xr:uid="{00000000-0005-0000-0000-000085000000}"/>
    <cellStyle name="Normal 4 14" xfId="91" xr:uid="{00000000-0005-0000-0000-000086000000}"/>
    <cellStyle name="Normal 4 15" xfId="92" xr:uid="{00000000-0005-0000-0000-000087000000}"/>
    <cellStyle name="Normal 4 16" xfId="93" xr:uid="{00000000-0005-0000-0000-000088000000}"/>
    <cellStyle name="Normal 4 17" xfId="94" xr:uid="{00000000-0005-0000-0000-000089000000}"/>
    <cellStyle name="Normal 4 18" xfId="95" xr:uid="{00000000-0005-0000-0000-00008A000000}"/>
    <cellStyle name="Normal 4 19" xfId="96" xr:uid="{00000000-0005-0000-0000-00008B000000}"/>
    <cellStyle name="Normal 4 2" xfId="97" xr:uid="{00000000-0005-0000-0000-00008C000000}"/>
    <cellStyle name="Normal 4 20" xfId="98" xr:uid="{00000000-0005-0000-0000-00008D000000}"/>
    <cellStyle name="Normal 4 21" xfId="99" xr:uid="{00000000-0005-0000-0000-00008E000000}"/>
    <cellStyle name="Normal 4 22" xfId="100" xr:uid="{00000000-0005-0000-0000-00008F000000}"/>
    <cellStyle name="Normal 4 23" xfId="101" xr:uid="{00000000-0005-0000-0000-000090000000}"/>
    <cellStyle name="Normal 4 24" xfId="102" xr:uid="{00000000-0005-0000-0000-000091000000}"/>
    <cellStyle name="Normal 4 25" xfId="103" xr:uid="{00000000-0005-0000-0000-000092000000}"/>
    <cellStyle name="Normal 4 3" xfId="104" xr:uid="{00000000-0005-0000-0000-000093000000}"/>
    <cellStyle name="Normal 4 4" xfId="105" xr:uid="{00000000-0005-0000-0000-000094000000}"/>
    <cellStyle name="Normal 4 5" xfId="106" xr:uid="{00000000-0005-0000-0000-000095000000}"/>
    <cellStyle name="Normal 4 6" xfId="107" xr:uid="{00000000-0005-0000-0000-000096000000}"/>
    <cellStyle name="Normal 4 7" xfId="108" xr:uid="{00000000-0005-0000-0000-000097000000}"/>
    <cellStyle name="Normal 4 8" xfId="109" xr:uid="{00000000-0005-0000-0000-000098000000}"/>
    <cellStyle name="Normal 4 9" xfId="110" xr:uid="{00000000-0005-0000-0000-000099000000}"/>
    <cellStyle name="Normal 5" xfId="111" xr:uid="{00000000-0005-0000-0000-00009A000000}"/>
    <cellStyle name="Normal 6" xfId="112" xr:uid="{00000000-0005-0000-0000-00009B000000}"/>
    <cellStyle name="Normal 7" xfId="113" xr:uid="{00000000-0005-0000-0000-00009C000000}"/>
    <cellStyle name="Normal 8" xfId="11" xr:uid="{00000000-0005-0000-0000-00009D000000}"/>
    <cellStyle name="Normal 9" xfId="10" xr:uid="{00000000-0005-0000-0000-00009E000000}"/>
    <cellStyle name="Note 2" xfId="160" xr:uid="{00000000-0005-0000-0000-00009F000000}"/>
    <cellStyle name="Output 2" xfId="161" xr:uid="{00000000-0005-0000-0000-0000A0000000}"/>
    <cellStyle name="Percent" xfId="1" builtinId="5"/>
    <cellStyle name="Percent 2" xfId="162" xr:uid="{00000000-0005-0000-0000-0000A2000000}"/>
    <cellStyle name="Percent 3" xfId="163" xr:uid="{00000000-0005-0000-0000-0000A3000000}"/>
    <cellStyle name="Percent 3 2" xfId="164" xr:uid="{00000000-0005-0000-0000-0000A4000000}"/>
    <cellStyle name="Percent 4" xfId="165" xr:uid="{00000000-0005-0000-0000-0000A5000000}"/>
    <cellStyle name="Percent 5" xfId="114" xr:uid="{00000000-0005-0000-0000-0000A6000000}"/>
    <cellStyle name="Title 2" xfId="166" xr:uid="{00000000-0005-0000-0000-0000A7000000}"/>
    <cellStyle name="Total 2" xfId="167" xr:uid="{00000000-0005-0000-0000-0000A8000000}"/>
    <cellStyle name="Warning Text 2" xfId="168" xr:uid="{00000000-0005-0000-0000-0000A9000000}"/>
  </cellStyles>
  <dxfs count="0"/>
  <tableStyles count="0" defaultTableStyle="TableStyleMedium2" defaultPivotStyle="PivotStyleLight16"/>
  <colors>
    <mruColors>
      <color rgb="FF19E19E"/>
      <color rgb="FF3C3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555625</xdr:colOff>
      <xdr:row>0</xdr:row>
      <xdr:rowOff>0</xdr:rowOff>
    </xdr:from>
    <xdr:to>
      <xdr:col>3</xdr:col>
      <xdr:colOff>1705048</xdr:colOff>
      <xdr:row>6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2125" y="0"/>
          <a:ext cx="292742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6"/>
  <sheetViews>
    <sheetView tabSelected="1" zoomScale="80" zoomScaleNormal="80" workbookViewId="0">
      <selection activeCell="J20" sqref="J20"/>
    </sheetView>
  </sheetViews>
  <sheetFormatPr defaultColWidth="9.1796875" defaultRowHeight="14.5"/>
  <cols>
    <col min="1" max="1" width="9.1796875" style="1" customWidth="1"/>
    <col min="2" max="2" width="23.26953125" style="1" customWidth="1"/>
    <col min="3" max="3" width="23.26953125" style="47" customWidth="1"/>
    <col min="4" max="4" width="26.453125" style="1" customWidth="1"/>
    <col min="5" max="5" width="31.453125" style="1" customWidth="1"/>
    <col min="6" max="6" width="16.1796875" style="1" bestFit="1" customWidth="1"/>
    <col min="7" max="9" width="9.1796875" style="1"/>
    <col min="10" max="10" width="17.453125" style="1" bestFit="1" customWidth="1"/>
    <col min="11" max="11" width="12.26953125" style="1" bestFit="1" customWidth="1"/>
    <col min="12" max="16384" width="9.1796875" style="1"/>
  </cols>
  <sheetData>
    <row r="1" spans="1:23">
      <c r="B1" s="6"/>
      <c r="C1" s="40"/>
      <c r="D1" s="6"/>
      <c r="E1" s="6"/>
    </row>
    <row r="2" spans="1:23">
      <c r="B2" s="6"/>
      <c r="C2" s="40"/>
      <c r="D2" s="6"/>
      <c r="E2" s="6"/>
      <c r="J2" s="5"/>
    </row>
    <row r="3" spans="1:23">
      <c r="B3" s="6"/>
      <c r="C3" s="40"/>
      <c r="D3" s="6"/>
      <c r="E3" s="6"/>
      <c r="J3" s="5"/>
    </row>
    <row r="4" spans="1:23">
      <c r="B4" s="6"/>
      <c r="C4" s="40"/>
      <c r="D4" s="6"/>
      <c r="E4" s="6"/>
      <c r="J4" s="5"/>
    </row>
    <row r="5" spans="1:23">
      <c r="B5" s="6"/>
      <c r="C5" s="40"/>
      <c r="D5" s="6"/>
      <c r="E5" s="6"/>
      <c r="J5" s="5"/>
    </row>
    <row r="6" spans="1:23">
      <c r="B6" s="6"/>
      <c r="C6" s="40"/>
      <c r="D6" s="6"/>
      <c r="E6" s="6"/>
      <c r="J6" s="5"/>
    </row>
    <row r="7" spans="1:23" ht="7.5" customHeight="1">
      <c r="B7" s="7"/>
      <c r="C7" s="41"/>
      <c r="D7" s="7"/>
      <c r="E7" s="7"/>
    </row>
    <row r="8" spans="1:23" ht="23.5">
      <c r="B8" s="8" t="s">
        <v>10</v>
      </c>
      <c r="C8" s="42"/>
      <c r="D8" s="9"/>
      <c r="E8" s="9"/>
    </row>
    <row r="9" spans="1:23">
      <c r="B9" s="9"/>
      <c r="C9" s="42"/>
      <c r="D9" s="9"/>
      <c r="E9" s="9"/>
    </row>
    <row r="10" spans="1:23" ht="15.5">
      <c r="B10" s="10" t="s">
        <v>0</v>
      </c>
      <c r="C10" s="43"/>
      <c r="D10" s="11"/>
      <c r="E10" s="11"/>
    </row>
    <row r="11" spans="1:23">
      <c r="B11" s="15" t="s">
        <v>7</v>
      </c>
      <c r="C11" s="44"/>
      <c r="D11" s="11"/>
      <c r="E11" s="16">
        <v>1300000</v>
      </c>
    </row>
    <row r="12" spans="1:23">
      <c r="B12" s="15" t="s">
        <v>1</v>
      </c>
      <c r="C12" s="44"/>
      <c r="D12" s="11"/>
      <c r="E12" s="17">
        <v>43222</v>
      </c>
    </row>
    <row r="13" spans="1:23">
      <c r="B13" s="15" t="s">
        <v>11</v>
      </c>
      <c r="C13" s="44"/>
      <c r="D13" s="11"/>
      <c r="E13" s="51">
        <v>1</v>
      </c>
    </row>
    <row r="14" spans="1:23">
      <c r="B14" s="11"/>
      <c r="C14" s="43"/>
      <c r="D14" s="11"/>
      <c r="E14" s="11"/>
    </row>
    <row r="15" spans="1:23" ht="31">
      <c r="A15" s="2"/>
      <c r="B15" s="12" t="s">
        <v>2</v>
      </c>
      <c r="C15" s="21" t="s">
        <v>3</v>
      </c>
      <c r="D15" s="27" t="s">
        <v>4</v>
      </c>
      <c r="E15" s="32" t="s">
        <v>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5">
      <c r="A16" s="2"/>
      <c r="B16" s="13"/>
      <c r="C16" s="22"/>
      <c r="D16" s="28"/>
      <c r="E16" s="3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5">
      <c r="A17" s="2"/>
      <c r="B17" s="38" t="s">
        <v>6</v>
      </c>
      <c r="C17" s="45">
        <f>C40+C33+C25+C19</f>
        <v>1300000</v>
      </c>
      <c r="D17" s="39">
        <f>E17/C17</f>
        <v>25.527018300788463</v>
      </c>
      <c r="E17" s="39">
        <f>E40+E33+E25+E19</f>
        <v>33185123.791025002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5">
      <c r="A18" s="2"/>
      <c r="B18" s="48"/>
      <c r="C18" s="49"/>
      <c r="D18" s="50"/>
      <c r="E18" s="5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5">
      <c r="A19" s="2"/>
      <c r="B19" s="18" t="s">
        <v>12</v>
      </c>
      <c r="C19" s="23">
        <f>SUM(C20:C23)</f>
        <v>419743</v>
      </c>
      <c r="D19" s="29">
        <f>E19/C19</f>
        <v>24.872151303209346</v>
      </c>
      <c r="E19" s="29">
        <f>SUM(E20:E23)</f>
        <v>10439911.404463001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5">
      <c r="A20" s="2"/>
      <c r="B20" s="19">
        <v>43245</v>
      </c>
      <c r="C20" s="24">
        <v>2243</v>
      </c>
      <c r="D20" s="30">
        <v>24.462541000000002</v>
      </c>
      <c r="E20" s="30">
        <f>D20*C20</f>
        <v>54869.479463000003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5">
      <c r="A21" s="2"/>
      <c r="B21" s="19">
        <v>43244</v>
      </c>
      <c r="C21" s="24">
        <v>107500</v>
      </c>
      <c r="D21" s="30">
        <v>24.412189999999999</v>
      </c>
      <c r="E21" s="30">
        <f t="shared" ref="E21:E23" si="0">D21*C21</f>
        <v>2624310.4249999998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5">
      <c r="A22" s="2"/>
      <c r="B22" s="19">
        <v>43243</v>
      </c>
      <c r="C22" s="24">
        <v>215000</v>
      </c>
      <c r="D22" s="30">
        <v>24.846644000000001</v>
      </c>
      <c r="E22" s="30">
        <f t="shared" si="0"/>
        <v>5342028.46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5">
      <c r="A23" s="2"/>
      <c r="B23" s="19">
        <v>43242</v>
      </c>
      <c r="C23" s="24">
        <v>95000</v>
      </c>
      <c r="D23" s="30">
        <v>25.460032000000002</v>
      </c>
      <c r="E23" s="30">
        <f t="shared" si="0"/>
        <v>2418703.04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5">
      <c r="A24" s="2"/>
      <c r="B24" s="14"/>
      <c r="C24" s="46"/>
      <c r="D24" s="36"/>
      <c r="E24" s="3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5">
      <c r="A25" s="2"/>
      <c r="B25" s="18" t="s">
        <v>13</v>
      </c>
      <c r="C25" s="23">
        <v>387605</v>
      </c>
      <c r="D25" s="29">
        <v>25.190978264289676</v>
      </c>
      <c r="E25" s="29">
        <v>9764149.1301300004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5">
      <c r="A26" s="2"/>
      <c r="B26" s="19">
        <v>43241</v>
      </c>
      <c r="C26" s="24">
        <v>30000</v>
      </c>
      <c r="D26" s="30">
        <v>25.309380999999998</v>
      </c>
      <c r="E26" s="30">
        <v>759281.42999999993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5">
      <c r="A27" s="2"/>
      <c r="B27" s="19">
        <v>43238</v>
      </c>
      <c r="C27" s="24">
        <v>97605</v>
      </c>
      <c r="D27" s="30">
        <v>25.115905999999999</v>
      </c>
      <c r="E27" s="30">
        <v>2451438.0051299999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5">
      <c r="A28" s="2"/>
      <c r="B28" s="19">
        <v>43237</v>
      </c>
      <c r="C28" s="24">
        <v>215000</v>
      </c>
      <c r="D28" s="30">
        <v>25.071414000000001</v>
      </c>
      <c r="E28" s="30">
        <v>5390354.0099999998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5">
      <c r="A29" s="2"/>
      <c r="B29" s="19">
        <v>43236</v>
      </c>
      <c r="C29" s="24">
        <v>10000</v>
      </c>
      <c r="D29" s="30">
        <v>25.76</v>
      </c>
      <c r="E29" s="30">
        <v>257600.00000000003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5">
      <c r="A30" s="2"/>
      <c r="B30" s="19">
        <v>43235</v>
      </c>
      <c r="C30" s="24">
        <v>20000</v>
      </c>
      <c r="D30" s="30">
        <v>25.732982</v>
      </c>
      <c r="E30" s="30">
        <v>514659.64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5">
      <c r="A31" s="2"/>
      <c r="B31" s="19">
        <v>43234</v>
      </c>
      <c r="C31" s="24">
        <v>15000</v>
      </c>
      <c r="D31" s="30">
        <v>26.054403000000001</v>
      </c>
      <c r="E31" s="30">
        <v>390816.04499999998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5">
      <c r="A32" s="2"/>
      <c r="B32" s="20"/>
      <c r="C32" s="25"/>
      <c r="D32" s="31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>
      <c r="A33" s="2"/>
      <c r="B33" s="18" t="s">
        <v>9</v>
      </c>
      <c r="C33" s="23">
        <f>SUM(C34:C38)</f>
        <v>338652</v>
      </c>
      <c r="D33" s="29">
        <f>E33/C33</f>
        <v>26.261867269149455</v>
      </c>
      <c r="E33" s="29">
        <f>SUM(E34:E38)</f>
        <v>8893633.8744320013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>
      <c r="A34" s="2"/>
      <c r="B34" s="19">
        <v>43231</v>
      </c>
      <c r="C34" s="24">
        <v>20000</v>
      </c>
      <c r="D34" s="30">
        <v>25.973444000000001</v>
      </c>
      <c r="E34" s="30">
        <f>D34*C34</f>
        <v>519468.88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5">
      <c r="A35" s="2"/>
      <c r="B35" s="19">
        <v>43230</v>
      </c>
      <c r="C35" s="24">
        <v>50000</v>
      </c>
      <c r="D35" s="30">
        <v>25.999825000000001</v>
      </c>
      <c r="E35" s="30">
        <f t="shared" ref="E35:E38" si="1">D35*C35</f>
        <v>1299991.25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5">
      <c r="A36" s="2"/>
      <c r="B36" s="19">
        <v>43229</v>
      </c>
      <c r="C36" s="24">
        <v>73000</v>
      </c>
      <c r="D36" s="30">
        <v>26.093062</v>
      </c>
      <c r="E36" s="30">
        <f t="shared" si="1"/>
        <v>1904793.5260000001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5">
      <c r="A37" s="2"/>
      <c r="B37" s="19">
        <v>43228</v>
      </c>
      <c r="C37" s="24">
        <v>165400</v>
      </c>
      <c r="D37" s="30">
        <v>26.343444999999999</v>
      </c>
      <c r="E37" s="30">
        <f t="shared" si="1"/>
        <v>4357205.8030000003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2"/>
      <c r="B38" s="19">
        <v>43227</v>
      </c>
      <c r="C38" s="24">
        <v>30252</v>
      </c>
      <c r="D38" s="30">
        <v>26.846965999999998</v>
      </c>
      <c r="E38" s="30">
        <f t="shared" si="1"/>
        <v>812174.41543199995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5">
      <c r="A39" s="2"/>
      <c r="B39" s="20"/>
      <c r="C39" s="25"/>
      <c r="D39" s="31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B40" s="18" t="s">
        <v>8</v>
      </c>
      <c r="C40" s="26">
        <f>SUM(C41:C43)</f>
        <v>154000</v>
      </c>
      <c r="D40" s="29">
        <f>E40/C40</f>
        <v>26.541749233766232</v>
      </c>
      <c r="E40" s="35">
        <f>SUM(E41:E43)</f>
        <v>4087429.3819999998</v>
      </c>
    </row>
    <row r="41" spans="1:23">
      <c r="B41" s="19">
        <v>43224</v>
      </c>
      <c r="C41" s="24">
        <v>46000</v>
      </c>
      <c r="D41" s="30">
        <v>26.495435000000001</v>
      </c>
      <c r="E41" s="30">
        <f>D41*C41</f>
        <v>1218790.01</v>
      </c>
    </row>
    <row r="42" spans="1:23">
      <c r="B42" s="19">
        <v>43223</v>
      </c>
      <c r="C42" s="24">
        <v>100000</v>
      </c>
      <c r="D42" s="30">
        <v>26.587067000000001</v>
      </c>
      <c r="E42" s="30">
        <f>D42*C42</f>
        <v>2658706.7000000002</v>
      </c>
    </row>
    <row r="43" spans="1:23">
      <c r="B43" s="19">
        <v>43222</v>
      </c>
      <c r="C43" s="24">
        <v>8000</v>
      </c>
      <c r="D43" s="30">
        <v>26.241584</v>
      </c>
      <c r="E43" s="30">
        <f>D43*C43</f>
        <v>209932.67199999999</v>
      </c>
    </row>
    <row r="44" spans="1:23">
      <c r="B44" s="20"/>
      <c r="C44" s="25"/>
      <c r="D44" s="31"/>
      <c r="E44" s="34"/>
    </row>
    <row r="45" spans="1:23">
      <c r="D45" s="3"/>
      <c r="E45" s="4"/>
    </row>
    <row r="46" spans="1:23">
      <c r="D46" s="3"/>
      <c r="E46" s="4"/>
    </row>
    <row r="48" spans="1:23">
      <c r="D48" s="3"/>
      <c r="E48" s="4"/>
    </row>
    <row r="49" spans="4:5">
      <c r="D49" s="3"/>
      <c r="E49" s="4"/>
    </row>
    <row r="50" spans="4:5">
      <c r="D50" s="3"/>
      <c r="E50" s="4"/>
    </row>
    <row r="51" spans="4:5">
      <c r="D51" s="3"/>
      <c r="E51" s="4"/>
    </row>
    <row r="52" spans="4:5">
      <c r="D52" s="3"/>
      <c r="E52" s="4"/>
    </row>
    <row r="53" spans="4:5">
      <c r="D53" s="3"/>
      <c r="E53" s="4"/>
    </row>
    <row r="54" spans="4:5">
      <c r="D54" s="3"/>
      <c r="E54" s="4"/>
    </row>
    <row r="55" spans="4:5">
      <c r="D55" s="3"/>
      <c r="E55" s="4"/>
    </row>
    <row r="56" spans="4:5">
      <c r="D56" s="3"/>
      <c r="E56" s="4"/>
    </row>
    <row r="57" spans="4:5">
      <c r="D57" s="3"/>
      <c r="E57" s="4"/>
    </row>
    <row r="58" spans="4:5">
      <c r="D58" s="3"/>
      <c r="E58" s="4"/>
    </row>
    <row r="59" spans="4:5">
      <c r="D59" s="3"/>
      <c r="E59" s="4"/>
    </row>
    <row r="60" spans="4:5">
      <c r="D60" s="3"/>
      <c r="E60" s="4"/>
    </row>
    <row r="61" spans="4:5">
      <c r="D61" s="3"/>
      <c r="E61" s="4"/>
    </row>
    <row r="62" spans="4:5">
      <c r="D62" s="3"/>
      <c r="E62" s="4"/>
    </row>
    <row r="63" spans="4:5">
      <c r="D63" s="3"/>
      <c r="E63" s="4"/>
    </row>
    <row r="64" spans="4:5">
      <c r="D64" s="3"/>
      <c r="E64" s="4"/>
    </row>
    <row r="65" spans="4:5">
      <c r="D65" s="3"/>
      <c r="E65" s="4"/>
    </row>
    <row r="66" spans="4:5">
      <c r="D66" s="3"/>
      <c r="E66" s="4"/>
    </row>
    <row r="67" spans="4:5">
      <c r="D67" s="3"/>
      <c r="E67" s="4"/>
    </row>
    <row r="68" spans="4:5">
      <c r="D68" s="3"/>
      <c r="E68" s="4"/>
    </row>
    <row r="69" spans="4:5">
      <c r="D69" s="3"/>
      <c r="E69" s="4"/>
    </row>
    <row r="70" spans="4:5">
      <c r="D70" s="3"/>
      <c r="E70" s="4"/>
    </row>
    <row r="71" spans="4:5">
      <c r="D71" s="3"/>
      <c r="E71" s="4"/>
    </row>
    <row r="72" spans="4:5">
      <c r="D72" s="3"/>
      <c r="E72" s="4"/>
    </row>
    <row r="73" spans="4:5">
      <c r="D73" s="3"/>
      <c r="E73" s="4"/>
    </row>
    <row r="74" spans="4:5">
      <c r="D74" s="3"/>
      <c r="E74" s="4"/>
    </row>
    <row r="75" spans="4:5">
      <c r="D75" s="3"/>
      <c r="E75" s="4"/>
    </row>
    <row r="76" spans="4:5">
      <c r="D76" s="3"/>
      <c r="E76" s="4"/>
    </row>
    <row r="77" spans="4:5">
      <c r="D77" s="3"/>
      <c r="E77" s="4"/>
    </row>
    <row r="78" spans="4:5">
      <c r="D78" s="3"/>
      <c r="E78" s="4"/>
    </row>
    <row r="79" spans="4:5">
      <c r="D79" s="3"/>
      <c r="E79" s="4"/>
    </row>
    <row r="80" spans="4:5">
      <c r="D80" s="3"/>
      <c r="E80" s="4"/>
    </row>
    <row r="81" spans="4:5">
      <c r="D81" s="3"/>
      <c r="E81" s="4"/>
    </row>
    <row r="82" spans="4:5">
      <c r="D82" s="3"/>
      <c r="E82" s="4"/>
    </row>
    <row r="83" spans="4:5">
      <c r="D83" s="3"/>
      <c r="E83" s="4"/>
    </row>
    <row r="84" spans="4:5">
      <c r="D84" s="3"/>
      <c r="E84" s="4"/>
    </row>
    <row r="85" spans="4:5">
      <c r="D85" s="3"/>
      <c r="E85" s="4"/>
    </row>
    <row r="86" spans="4:5">
      <c r="D86" s="3"/>
      <c r="E86" s="4"/>
    </row>
    <row r="87" spans="4:5">
      <c r="D87" s="3"/>
      <c r="E87" s="4"/>
    </row>
    <row r="88" spans="4:5">
      <c r="D88" s="3"/>
      <c r="E88" s="4"/>
    </row>
    <row r="89" spans="4:5">
      <c r="D89" s="3"/>
      <c r="E89" s="4"/>
    </row>
    <row r="90" spans="4:5">
      <c r="D90" s="3"/>
      <c r="E90" s="4"/>
    </row>
    <row r="91" spans="4:5">
      <c r="D91" s="3"/>
      <c r="E91" s="4"/>
    </row>
    <row r="92" spans="4:5">
      <c r="D92" s="3"/>
      <c r="E92" s="4"/>
    </row>
    <row r="93" spans="4:5">
      <c r="D93" s="3"/>
      <c r="E93" s="4"/>
    </row>
    <row r="94" spans="4:5">
      <c r="D94" s="3"/>
      <c r="E94" s="4"/>
    </row>
    <row r="95" spans="4:5">
      <c r="D95" s="3"/>
      <c r="E95" s="4"/>
    </row>
    <row r="96" spans="4:5">
      <c r="D96" s="3"/>
      <c r="E96" s="4"/>
    </row>
    <row r="97" spans="4:5">
      <c r="D97" s="3"/>
      <c r="E97" s="4"/>
    </row>
    <row r="98" spans="4:5">
      <c r="D98" s="3"/>
      <c r="E98" s="4"/>
    </row>
    <row r="99" spans="4:5">
      <c r="D99" s="3"/>
      <c r="E99" s="4"/>
    </row>
    <row r="100" spans="4:5">
      <c r="D100" s="3"/>
      <c r="E100" s="4"/>
    </row>
    <row r="101" spans="4:5">
      <c r="D101" s="3"/>
      <c r="E101" s="4"/>
    </row>
    <row r="102" spans="4:5">
      <c r="D102" s="3"/>
      <c r="E102" s="4"/>
    </row>
    <row r="103" spans="4:5">
      <c r="D103" s="3"/>
      <c r="E103" s="4"/>
    </row>
    <row r="104" spans="4:5">
      <c r="D104" s="3"/>
      <c r="E104" s="4"/>
    </row>
    <row r="105" spans="4:5">
      <c r="D105" s="3"/>
      <c r="E105" s="4"/>
    </row>
    <row r="106" spans="4:5">
      <c r="D106" s="3"/>
      <c r="E106" s="4"/>
    </row>
    <row r="107" spans="4:5">
      <c r="D107" s="3"/>
      <c r="E107" s="4"/>
    </row>
    <row r="108" spans="4:5">
      <c r="D108" s="3"/>
      <c r="E108" s="4"/>
    </row>
    <row r="109" spans="4:5">
      <c r="D109" s="3"/>
      <c r="E109" s="4"/>
    </row>
    <row r="110" spans="4:5">
      <c r="D110" s="3"/>
      <c r="E110" s="4"/>
    </row>
    <row r="111" spans="4:5">
      <c r="D111" s="3"/>
      <c r="E111" s="4"/>
    </row>
    <row r="112" spans="4:5">
      <c r="D112" s="3"/>
      <c r="E112" s="4"/>
    </row>
    <row r="113" spans="4:5">
      <c r="D113" s="3"/>
      <c r="E113" s="4"/>
    </row>
    <row r="114" spans="4:5">
      <c r="D114" s="3"/>
      <c r="E114" s="4"/>
    </row>
    <row r="115" spans="4:5">
      <c r="D115" s="3"/>
      <c r="E115" s="4"/>
    </row>
    <row r="116" spans="4:5">
      <c r="D116" s="3"/>
      <c r="E116" s="4"/>
    </row>
    <row r="117" spans="4:5">
      <c r="D117" s="3"/>
      <c r="E117" s="4"/>
    </row>
    <row r="118" spans="4:5">
      <c r="D118" s="3"/>
      <c r="E118" s="4"/>
    </row>
    <row r="119" spans="4:5">
      <c r="D119" s="3"/>
      <c r="E119" s="4"/>
    </row>
    <row r="120" spans="4:5">
      <c r="D120" s="3"/>
      <c r="E120" s="4"/>
    </row>
    <row r="121" spans="4:5">
      <c r="D121" s="3"/>
      <c r="E121" s="4"/>
    </row>
    <row r="122" spans="4:5">
      <c r="D122" s="3"/>
      <c r="E122" s="4"/>
    </row>
    <row r="123" spans="4:5">
      <c r="D123" s="3"/>
      <c r="E123" s="4"/>
    </row>
    <row r="124" spans="4:5">
      <c r="D124" s="3"/>
      <c r="E124" s="4"/>
    </row>
    <row r="125" spans="4:5">
      <c r="D125" s="3"/>
      <c r="E125" s="4"/>
    </row>
    <row r="126" spans="4:5">
      <c r="D126" s="3"/>
      <c r="E126" s="4"/>
    </row>
    <row r="127" spans="4:5">
      <c r="D127" s="3"/>
      <c r="E127" s="4"/>
    </row>
    <row r="128" spans="4:5">
      <c r="D128" s="3"/>
      <c r="E128" s="4"/>
    </row>
    <row r="129" spans="4:5">
      <c r="D129" s="3"/>
      <c r="E129" s="4"/>
    </row>
    <row r="130" spans="4:5">
      <c r="D130" s="3"/>
      <c r="E130" s="4"/>
    </row>
    <row r="131" spans="4:5">
      <c r="D131" s="3"/>
      <c r="E131" s="4"/>
    </row>
    <row r="132" spans="4:5">
      <c r="D132" s="3"/>
      <c r="E132" s="4"/>
    </row>
    <row r="133" spans="4:5">
      <c r="D133" s="3"/>
      <c r="E133" s="4"/>
    </row>
    <row r="134" spans="4:5">
      <c r="D134" s="3"/>
      <c r="E134" s="4"/>
    </row>
    <row r="135" spans="4:5">
      <c r="D135" s="3"/>
      <c r="E135" s="4"/>
    </row>
    <row r="136" spans="4:5">
      <c r="D136" s="3"/>
      <c r="E136" s="4"/>
    </row>
    <row r="137" spans="4:5">
      <c r="D137" s="3"/>
      <c r="E137" s="4"/>
    </row>
    <row r="138" spans="4:5">
      <c r="D138" s="3"/>
      <c r="E138" s="4"/>
    </row>
    <row r="139" spans="4:5">
      <c r="D139" s="3"/>
      <c r="E139" s="4"/>
    </row>
    <row r="140" spans="4:5">
      <c r="D140" s="3"/>
      <c r="E140" s="4"/>
    </row>
    <row r="141" spans="4:5">
      <c r="D141" s="3"/>
      <c r="E141" s="4"/>
    </row>
    <row r="142" spans="4:5">
      <c r="D142" s="3"/>
      <c r="E142" s="4"/>
    </row>
    <row r="143" spans="4:5">
      <c r="D143" s="3"/>
      <c r="E143" s="4"/>
    </row>
    <row r="144" spans="4:5">
      <c r="D144" s="3"/>
      <c r="E144" s="4"/>
    </row>
    <row r="145" spans="4:5">
      <c r="D145" s="3"/>
      <c r="E145" s="4"/>
    </row>
    <row r="146" spans="4:5">
      <c r="D146" s="3"/>
      <c r="E146" s="4"/>
    </row>
    <row r="147" spans="4:5">
      <c r="D147" s="3"/>
      <c r="E147" s="4"/>
    </row>
    <row r="148" spans="4:5">
      <c r="D148" s="3"/>
      <c r="E148" s="4"/>
    </row>
    <row r="149" spans="4:5">
      <c r="D149" s="3"/>
      <c r="E149" s="4"/>
    </row>
    <row r="150" spans="4:5">
      <c r="D150" s="3"/>
      <c r="E150" s="4"/>
    </row>
    <row r="151" spans="4:5">
      <c r="D151" s="3"/>
      <c r="E151" s="4"/>
    </row>
    <row r="152" spans="4:5">
      <c r="D152" s="3"/>
      <c r="E152" s="4"/>
    </row>
    <row r="153" spans="4:5">
      <c r="D153" s="3"/>
      <c r="E153" s="4"/>
    </row>
    <row r="154" spans="4:5">
      <c r="D154" s="3"/>
      <c r="E154" s="4"/>
    </row>
    <row r="155" spans="4:5">
      <c r="D155" s="3"/>
      <c r="E155" s="4"/>
    </row>
    <row r="156" spans="4:5">
      <c r="D156" s="3"/>
      <c r="E156" s="4"/>
    </row>
    <row r="157" spans="4:5">
      <c r="D157" s="3"/>
      <c r="E157" s="4"/>
    </row>
    <row r="158" spans="4:5">
      <c r="D158" s="3"/>
      <c r="E158" s="4"/>
    </row>
    <row r="159" spans="4:5">
      <c r="D159" s="3"/>
      <c r="E159" s="4"/>
    </row>
    <row r="160" spans="4:5">
      <c r="D160" s="3"/>
      <c r="E160" s="4"/>
    </row>
    <row r="161" spans="4:5">
      <c r="D161" s="3"/>
      <c r="E161" s="4"/>
    </row>
    <row r="162" spans="4:5">
      <c r="D162" s="3"/>
      <c r="E162" s="4"/>
    </row>
    <row r="163" spans="4:5">
      <c r="D163" s="3"/>
      <c r="E163" s="4"/>
    </row>
    <row r="164" spans="4:5">
      <c r="D164" s="3"/>
      <c r="E164" s="4"/>
    </row>
    <row r="165" spans="4:5">
      <c r="D165" s="3"/>
      <c r="E165" s="4"/>
    </row>
    <row r="166" spans="4:5">
      <c r="D166" s="3"/>
      <c r="E166" s="4"/>
    </row>
    <row r="167" spans="4:5">
      <c r="D167" s="3"/>
      <c r="E167" s="4"/>
    </row>
    <row r="168" spans="4:5">
      <c r="D168" s="3"/>
      <c r="E168" s="4"/>
    </row>
    <row r="169" spans="4:5">
      <c r="D169" s="3"/>
      <c r="E169" s="4"/>
    </row>
    <row r="170" spans="4:5">
      <c r="D170" s="3"/>
      <c r="E170" s="4"/>
    </row>
    <row r="171" spans="4:5">
      <c r="D171" s="3"/>
      <c r="E171" s="4"/>
    </row>
    <row r="172" spans="4:5">
      <c r="D172" s="3"/>
      <c r="E172" s="4"/>
    </row>
    <row r="173" spans="4:5">
      <c r="D173" s="3"/>
      <c r="E173" s="4"/>
    </row>
    <row r="174" spans="4:5">
      <c r="D174" s="3"/>
      <c r="E174" s="4"/>
    </row>
    <row r="175" spans="4:5">
      <c r="D175" s="3"/>
      <c r="E175" s="4"/>
    </row>
    <row r="176" spans="4:5">
      <c r="D176" s="3"/>
      <c r="E176" s="4"/>
    </row>
    <row r="177" spans="4:5">
      <c r="D177" s="3"/>
      <c r="E177" s="4"/>
    </row>
    <row r="178" spans="4:5">
      <c r="D178" s="3"/>
      <c r="E178" s="4"/>
    </row>
    <row r="179" spans="4:5">
      <c r="D179" s="3"/>
      <c r="E179" s="4"/>
    </row>
    <row r="180" spans="4:5">
      <c r="D180" s="3"/>
      <c r="E180" s="4"/>
    </row>
    <row r="181" spans="4:5">
      <c r="D181" s="3"/>
      <c r="E181" s="4"/>
    </row>
    <row r="182" spans="4:5">
      <c r="D182" s="3"/>
      <c r="E182" s="4"/>
    </row>
    <row r="183" spans="4:5">
      <c r="D183" s="3"/>
      <c r="E183" s="4"/>
    </row>
    <row r="184" spans="4:5">
      <c r="D184" s="3"/>
      <c r="E184" s="4"/>
    </row>
    <row r="185" spans="4:5">
      <c r="D185" s="3"/>
      <c r="E185" s="4"/>
    </row>
    <row r="186" spans="4:5">
      <c r="D186" s="3"/>
      <c r="E186" s="4"/>
    </row>
    <row r="187" spans="4:5">
      <c r="D187" s="3"/>
      <c r="E187" s="4"/>
    </row>
    <row r="188" spans="4:5">
      <c r="D188" s="3"/>
      <c r="E188" s="4"/>
    </row>
    <row r="189" spans="4:5">
      <c r="D189" s="3"/>
      <c r="E189" s="4"/>
    </row>
    <row r="190" spans="4:5">
      <c r="D190" s="3"/>
      <c r="E190" s="4"/>
    </row>
    <row r="191" spans="4:5">
      <c r="D191" s="3"/>
      <c r="E191" s="4"/>
    </row>
    <row r="192" spans="4:5">
      <c r="D192" s="3"/>
      <c r="E192" s="4"/>
    </row>
    <row r="193" spans="4:5">
      <c r="D193" s="3"/>
      <c r="E193" s="4"/>
    </row>
    <row r="194" spans="4:5">
      <c r="D194" s="3"/>
      <c r="E194" s="4"/>
    </row>
    <row r="195" spans="4:5">
      <c r="D195" s="3"/>
      <c r="E195" s="4"/>
    </row>
    <row r="196" spans="4:5">
      <c r="D196" s="3"/>
      <c r="E196" s="4"/>
    </row>
    <row r="197" spans="4:5">
      <c r="D197" s="3"/>
      <c r="E197" s="4"/>
    </row>
    <row r="198" spans="4:5">
      <c r="D198" s="3"/>
      <c r="E198" s="4"/>
    </row>
    <row r="199" spans="4:5">
      <c r="D199" s="3"/>
      <c r="E199" s="4"/>
    </row>
    <row r="200" spans="4:5">
      <c r="D200" s="3"/>
      <c r="E200" s="4"/>
    </row>
    <row r="201" spans="4:5">
      <c r="D201" s="3"/>
      <c r="E201" s="4"/>
    </row>
    <row r="202" spans="4:5">
      <c r="D202" s="3"/>
      <c r="E202" s="4"/>
    </row>
    <row r="203" spans="4:5">
      <c r="D203" s="3"/>
      <c r="E203" s="4"/>
    </row>
    <row r="204" spans="4:5">
      <c r="D204" s="3"/>
      <c r="E204" s="4"/>
    </row>
    <row r="205" spans="4:5">
      <c r="D205" s="3"/>
      <c r="E205" s="4"/>
    </row>
    <row r="206" spans="4:5">
      <c r="D206" s="3"/>
      <c r="E206" s="4"/>
    </row>
    <row r="207" spans="4:5">
      <c r="D207" s="3"/>
      <c r="E207" s="4"/>
    </row>
    <row r="208" spans="4:5">
      <c r="D208" s="3"/>
      <c r="E208" s="4"/>
    </row>
    <row r="209" spans="4:5">
      <c r="D209" s="3"/>
      <c r="E209" s="4"/>
    </row>
    <row r="210" spans="4:5">
      <c r="D210" s="3"/>
      <c r="E210" s="4"/>
    </row>
    <row r="211" spans="4:5">
      <c r="D211" s="3"/>
      <c r="E211" s="4"/>
    </row>
    <row r="212" spans="4:5">
      <c r="D212" s="3"/>
      <c r="E212" s="4"/>
    </row>
    <row r="213" spans="4:5">
      <c r="D213" s="3"/>
      <c r="E213" s="4"/>
    </row>
    <row r="214" spans="4:5">
      <c r="D214" s="3"/>
      <c r="E214" s="4"/>
    </row>
    <row r="215" spans="4:5">
      <c r="D215" s="3"/>
      <c r="E215" s="4"/>
    </row>
    <row r="216" spans="4:5">
      <c r="D216" s="3"/>
      <c r="E216" s="4"/>
    </row>
    <row r="217" spans="4:5">
      <c r="D217" s="3"/>
      <c r="E217" s="4"/>
    </row>
    <row r="218" spans="4:5">
      <c r="D218" s="3"/>
      <c r="E218" s="4"/>
    </row>
    <row r="219" spans="4:5">
      <c r="D219" s="3"/>
      <c r="E219" s="4"/>
    </row>
    <row r="220" spans="4:5">
      <c r="D220" s="3"/>
      <c r="E220" s="4"/>
    </row>
    <row r="221" spans="4:5">
      <c r="D221" s="3"/>
      <c r="E221" s="4"/>
    </row>
    <row r="222" spans="4:5">
      <c r="D222" s="3"/>
      <c r="E222" s="4"/>
    </row>
    <row r="223" spans="4:5">
      <c r="D223" s="3"/>
      <c r="E223" s="4"/>
    </row>
    <row r="224" spans="4:5">
      <c r="D224" s="3"/>
      <c r="E224" s="4"/>
    </row>
    <row r="225" spans="4:5">
      <c r="D225" s="3"/>
      <c r="E225" s="4"/>
    </row>
    <row r="226" spans="4:5">
      <c r="D226" s="3"/>
      <c r="E226" s="4"/>
    </row>
    <row r="227" spans="4:5">
      <c r="D227" s="3"/>
      <c r="E227" s="4"/>
    </row>
    <row r="228" spans="4:5">
      <c r="D228" s="3"/>
      <c r="E228" s="4"/>
    </row>
    <row r="229" spans="4:5">
      <c r="D229" s="3"/>
      <c r="E229" s="4"/>
    </row>
    <row r="230" spans="4:5">
      <c r="D230" s="3"/>
      <c r="E230" s="4"/>
    </row>
    <row r="231" spans="4:5">
      <c r="D231" s="3"/>
      <c r="E231" s="4"/>
    </row>
    <row r="232" spans="4:5">
      <c r="D232" s="3"/>
      <c r="E232" s="4"/>
    </row>
    <row r="233" spans="4:5">
      <c r="D233" s="3"/>
      <c r="E233" s="4"/>
    </row>
    <row r="234" spans="4:5">
      <c r="D234" s="3"/>
      <c r="E234" s="4"/>
    </row>
    <row r="235" spans="4:5">
      <c r="D235" s="3"/>
      <c r="E235" s="4"/>
    </row>
    <row r="236" spans="4:5">
      <c r="D236" s="3"/>
      <c r="E236" s="4"/>
    </row>
    <row r="237" spans="4:5">
      <c r="D237" s="3"/>
      <c r="E237" s="4"/>
    </row>
    <row r="238" spans="4:5">
      <c r="D238" s="3"/>
      <c r="E238" s="4"/>
    </row>
    <row r="239" spans="4:5">
      <c r="D239" s="3"/>
      <c r="E239" s="4"/>
    </row>
    <row r="240" spans="4:5">
      <c r="D240" s="3"/>
      <c r="E240" s="4"/>
    </row>
    <row r="241" spans="4:5">
      <c r="D241" s="3"/>
      <c r="E241" s="4"/>
    </row>
    <row r="242" spans="4:5">
      <c r="D242" s="3"/>
      <c r="E242" s="4"/>
    </row>
    <row r="243" spans="4:5">
      <c r="D243" s="3"/>
      <c r="E243" s="4"/>
    </row>
    <row r="244" spans="4:5">
      <c r="D244" s="3"/>
      <c r="E244" s="4"/>
    </row>
    <row r="245" spans="4:5">
      <c r="D245" s="3"/>
      <c r="E245" s="4"/>
    </row>
    <row r="246" spans="4:5">
      <c r="D246" s="3"/>
      <c r="E246" s="4"/>
    </row>
    <row r="247" spans="4:5">
      <c r="D247" s="3"/>
      <c r="E247" s="4"/>
    </row>
    <row r="248" spans="4:5">
      <c r="D248" s="3"/>
      <c r="E248" s="4"/>
    </row>
    <row r="249" spans="4:5">
      <c r="D249" s="3"/>
      <c r="E249" s="4"/>
    </row>
    <row r="250" spans="4:5">
      <c r="D250" s="3"/>
      <c r="E250" s="4"/>
    </row>
    <row r="251" spans="4:5">
      <c r="D251" s="3"/>
      <c r="E251" s="4"/>
    </row>
    <row r="252" spans="4:5">
      <c r="D252" s="3"/>
      <c r="E252" s="4"/>
    </row>
    <row r="253" spans="4:5">
      <c r="D253" s="3"/>
      <c r="E253" s="4"/>
    </row>
    <row r="254" spans="4:5">
      <c r="D254" s="3"/>
      <c r="E254" s="4"/>
    </row>
    <row r="255" spans="4:5">
      <c r="D255" s="3"/>
      <c r="E255" s="4"/>
    </row>
    <row r="256" spans="4:5">
      <c r="D256" s="3"/>
      <c r="E256" s="4"/>
    </row>
    <row r="257" spans="4:5">
      <c r="D257" s="3"/>
      <c r="E257" s="4"/>
    </row>
    <row r="258" spans="4:5">
      <c r="D258" s="3"/>
      <c r="E258" s="4"/>
    </row>
    <row r="259" spans="4:5">
      <c r="D259" s="3"/>
      <c r="E259" s="4"/>
    </row>
    <row r="260" spans="4:5">
      <c r="D260" s="3"/>
      <c r="E260" s="4"/>
    </row>
    <row r="261" spans="4:5">
      <c r="D261" s="3"/>
      <c r="E261" s="4"/>
    </row>
    <row r="262" spans="4:5">
      <c r="D262" s="3"/>
      <c r="E262" s="4"/>
    </row>
    <row r="263" spans="4:5">
      <c r="D263" s="3"/>
      <c r="E263" s="4"/>
    </row>
    <row r="264" spans="4:5">
      <c r="D264" s="3"/>
      <c r="E264" s="4"/>
    </row>
    <row r="265" spans="4:5">
      <c r="D265" s="3"/>
      <c r="E265" s="4"/>
    </row>
    <row r="266" spans="4:5">
      <c r="D266" s="3"/>
      <c r="E266" s="4"/>
    </row>
    <row r="267" spans="4:5">
      <c r="D267" s="3"/>
      <c r="E267" s="4"/>
    </row>
    <row r="268" spans="4:5">
      <c r="D268" s="3"/>
      <c r="E268" s="4"/>
    </row>
    <row r="269" spans="4:5">
      <c r="D269" s="3"/>
      <c r="E269" s="4"/>
    </row>
    <row r="270" spans="4:5">
      <c r="D270" s="3"/>
      <c r="E270" s="4"/>
    </row>
    <row r="271" spans="4:5">
      <c r="D271" s="3"/>
      <c r="E271" s="4"/>
    </row>
    <row r="272" spans="4:5">
      <c r="D272" s="3"/>
      <c r="E272" s="4"/>
    </row>
    <row r="273" spans="4:5">
      <c r="D273" s="3"/>
      <c r="E273" s="4"/>
    </row>
    <row r="274" spans="4:5">
      <c r="D274" s="3"/>
      <c r="E274" s="4"/>
    </row>
    <row r="275" spans="4:5">
      <c r="D275" s="3"/>
      <c r="E275" s="4"/>
    </row>
    <row r="276" spans="4:5">
      <c r="D276" s="3"/>
    </row>
    <row r="277" spans="4:5">
      <c r="D277" s="3"/>
    </row>
    <row r="278" spans="4:5">
      <c r="D278" s="3"/>
    </row>
    <row r="279" spans="4:5">
      <c r="D279" s="3"/>
    </row>
    <row r="280" spans="4:5">
      <c r="D280" s="3"/>
    </row>
    <row r="281" spans="4:5">
      <c r="D281" s="3"/>
    </row>
    <row r="282" spans="4:5">
      <c r="D282" s="3"/>
    </row>
    <row r="283" spans="4:5">
      <c r="D283" s="3"/>
    </row>
    <row r="284" spans="4:5">
      <c r="D284" s="3"/>
    </row>
    <row r="285" spans="4:5">
      <c r="D285" s="3"/>
    </row>
    <row r="286" spans="4:5">
      <c r="D286" s="3"/>
    </row>
    <row r="287" spans="4:5">
      <c r="D287" s="3"/>
    </row>
    <row r="288" spans="4:5">
      <c r="D288" s="3"/>
    </row>
    <row r="289" spans="4:4">
      <c r="D289" s="3"/>
    </row>
    <row r="290" spans="4:4">
      <c r="D290" s="3"/>
    </row>
    <row r="291" spans="4:4">
      <c r="D291" s="3"/>
    </row>
    <row r="292" spans="4:4">
      <c r="D292" s="3"/>
    </row>
    <row r="293" spans="4:4">
      <c r="D293" s="3"/>
    </row>
    <row r="294" spans="4:4">
      <c r="D294" s="3"/>
    </row>
    <row r="295" spans="4:4">
      <c r="D295" s="3"/>
    </row>
    <row r="296" spans="4:4">
      <c r="D296" s="3"/>
    </row>
    <row r="297" spans="4:4">
      <c r="D297" s="3"/>
    </row>
    <row r="298" spans="4:4">
      <c r="D298" s="3"/>
    </row>
    <row r="299" spans="4:4">
      <c r="D299" s="3"/>
    </row>
    <row r="300" spans="4:4">
      <c r="D300" s="3"/>
    </row>
    <row r="301" spans="4:4">
      <c r="D301" s="3"/>
    </row>
    <row r="302" spans="4:4">
      <c r="D302" s="3"/>
    </row>
    <row r="303" spans="4:4">
      <c r="D303" s="3"/>
    </row>
    <row r="304" spans="4:4">
      <c r="D304" s="3"/>
    </row>
    <row r="305" spans="4:4">
      <c r="D305" s="3"/>
    </row>
    <row r="306" spans="4:4">
      <c r="D306" s="3"/>
    </row>
    <row r="307" spans="4:4">
      <c r="D307" s="3"/>
    </row>
    <row r="308" spans="4:4">
      <c r="D308" s="3"/>
    </row>
    <row r="309" spans="4:4">
      <c r="D309" s="3"/>
    </row>
    <row r="310" spans="4:4">
      <c r="D310" s="3"/>
    </row>
    <row r="311" spans="4:4">
      <c r="D311" s="3"/>
    </row>
    <row r="312" spans="4:4">
      <c r="D312" s="3"/>
    </row>
    <row r="313" spans="4:4">
      <c r="D313" s="3"/>
    </row>
    <row r="314" spans="4:4">
      <c r="D314" s="3"/>
    </row>
    <row r="315" spans="4:4">
      <c r="D315" s="3"/>
    </row>
    <row r="316" spans="4:4">
      <c r="D316" s="3"/>
    </row>
    <row r="317" spans="4:4">
      <c r="D317" s="3"/>
    </row>
    <row r="318" spans="4:4">
      <c r="D318" s="3"/>
    </row>
    <row r="319" spans="4:4">
      <c r="D319" s="3"/>
    </row>
    <row r="320" spans="4:4">
      <c r="D320" s="3"/>
    </row>
    <row r="321" spans="4:4">
      <c r="D321" s="3"/>
    </row>
    <row r="322" spans="4:4">
      <c r="D322" s="3"/>
    </row>
    <row r="323" spans="4:4">
      <c r="D323" s="3"/>
    </row>
    <row r="324" spans="4:4">
      <c r="D324" s="3"/>
    </row>
    <row r="325" spans="4:4">
      <c r="D325" s="3"/>
    </row>
    <row r="326" spans="4:4">
      <c r="D326" s="3"/>
    </row>
    <row r="327" spans="4:4">
      <c r="D327" s="3"/>
    </row>
    <row r="328" spans="4:4">
      <c r="D328" s="3"/>
    </row>
    <row r="329" spans="4:4">
      <c r="D329" s="3"/>
    </row>
    <row r="330" spans="4:4">
      <c r="D330" s="3"/>
    </row>
    <row r="331" spans="4:4">
      <c r="D331" s="3"/>
    </row>
    <row r="332" spans="4:4">
      <c r="D332" s="3"/>
    </row>
    <row r="333" spans="4:4">
      <c r="D333" s="3"/>
    </row>
    <row r="334" spans="4:4">
      <c r="D334" s="3"/>
    </row>
    <row r="335" spans="4:4">
      <c r="D335" s="3"/>
    </row>
    <row r="336" spans="4:4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4">
      <c r="D353" s="3"/>
    </row>
    <row r="354" spans="4:4">
      <c r="D354" s="3"/>
    </row>
    <row r="355" spans="4:4">
      <c r="D355" s="3"/>
    </row>
    <row r="356" spans="4:4">
      <c r="D356" s="3"/>
    </row>
    <row r="357" spans="4:4">
      <c r="D357" s="3"/>
    </row>
    <row r="358" spans="4:4">
      <c r="D358" s="3"/>
    </row>
    <row r="359" spans="4:4">
      <c r="D359" s="3"/>
    </row>
    <row r="360" spans="4:4">
      <c r="D360" s="3"/>
    </row>
    <row r="361" spans="4:4">
      <c r="D361" s="3"/>
    </row>
    <row r="362" spans="4:4">
      <c r="D362" s="3"/>
    </row>
    <row r="363" spans="4:4">
      <c r="D363" s="3"/>
    </row>
    <row r="364" spans="4:4">
      <c r="D364" s="3"/>
    </row>
    <row r="365" spans="4:4">
      <c r="D365" s="3"/>
    </row>
    <row r="366" spans="4:4">
      <c r="D366" s="3"/>
    </row>
    <row r="367" spans="4:4">
      <c r="D367" s="3"/>
    </row>
    <row r="368" spans="4:4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  <row r="393" spans="4:4">
      <c r="D393" s="3"/>
    </row>
    <row r="394" spans="4:4">
      <c r="D394" s="3"/>
    </row>
    <row r="395" spans="4:4">
      <c r="D395" s="3"/>
    </row>
    <row r="396" spans="4:4">
      <c r="D396" s="3"/>
    </row>
    <row r="397" spans="4:4">
      <c r="D397" s="3"/>
    </row>
    <row r="398" spans="4:4">
      <c r="D398" s="3"/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</sheetData>
  <sortState ref="B16:E27">
    <sortCondition descending="1" ref="B20"/>
  </sortState>
  <pageMargins left="0.7" right="0.7" top="0.75" bottom="0.75" header="0.3" footer="0.3"/>
  <pageSetup paperSize="9" orientation="portrait" r:id="rId1"/>
  <ignoredErrors>
    <ignoredError sqref="D33:D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Signify- share buyback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de Grijff</dc:creator>
  <cp:lastModifiedBy>Tayran Falkenburg</cp:lastModifiedBy>
  <dcterms:created xsi:type="dcterms:W3CDTF">2017-05-01T17:18:07Z</dcterms:created>
  <dcterms:modified xsi:type="dcterms:W3CDTF">2018-05-28T12:00:37Z</dcterms:modified>
</cp:coreProperties>
</file>